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 Marché SECURITÉ\DCE\"/>
    </mc:Choice>
  </mc:AlternateContent>
  <xr:revisionPtr revIDLastSave="0" documentId="13_ncr:1_{A6679AF0-42FF-4CED-9B84-1FC1CD57037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PU Marché" sheetId="1" r:id="rId1"/>
    <sheet name="Feuil3" sheetId="3" r:id="rId2"/>
  </sheets>
  <definedNames>
    <definedName name="_xlnm.Print_Area" localSheetId="0">'BPU Marché'!$A$1:$W$20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1" l="1"/>
  <c r="S6" i="1"/>
  <c r="S17" i="1" l="1"/>
  <c r="S16" i="1"/>
  <c r="S15" i="1"/>
  <c r="S14" i="1"/>
  <c r="S13" i="1"/>
  <c r="S12" i="1"/>
  <c r="S11" i="1"/>
  <c r="S10" i="1"/>
  <c r="S9" i="1"/>
  <c r="S8" i="1"/>
  <c r="R17" i="1"/>
  <c r="R16" i="1"/>
  <c r="R15" i="1"/>
  <c r="R14" i="1"/>
  <c r="R13" i="1"/>
  <c r="R12" i="1"/>
  <c r="R11" i="1"/>
  <c r="R10" i="1"/>
  <c r="R9" i="1"/>
  <c r="R8" i="1"/>
  <c r="R7" i="1"/>
  <c r="R6" i="1"/>
  <c r="T8" i="1" l="1"/>
  <c r="U8" i="1" s="1"/>
  <c r="T12" i="1"/>
  <c r="U12" i="1" s="1"/>
  <c r="T16" i="1"/>
  <c r="U16" i="1" s="1"/>
  <c r="T9" i="1"/>
  <c r="V9" i="1" s="1"/>
  <c r="W9" i="1" s="1"/>
  <c r="T13" i="1"/>
  <c r="V13" i="1" s="1"/>
  <c r="W13" i="1" s="1"/>
  <c r="T17" i="1"/>
  <c r="V17" i="1" s="1"/>
  <c r="W17" i="1" s="1"/>
  <c r="T6" i="1"/>
  <c r="V6" i="1" s="1"/>
  <c r="T10" i="1"/>
  <c r="V10" i="1" s="1"/>
  <c r="W10" i="1" s="1"/>
  <c r="T14" i="1"/>
  <c r="V14" i="1" s="1"/>
  <c r="W14" i="1" s="1"/>
  <c r="T7" i="1"/>
  <c r="V7" i="1" s="1"/>
  <c r="W7" i="1" s="1"/>
  <c r="T11" i="1"/>
  <c r="V11" i="1" s="1"/>
  <c r="W11" i="1" s="1"/>
  <c r="T15" i="1"/>
  <c r="V15" i="1" s="1"/>
  <c r="W15" i="1" s="1"/>
  <c r="V12" i="1" l="1"/>
  <c r="W12" i="1" s="1"/>
  <c r="V8" i="1"/>
  <c r="W8" i="1" s="1"/>
  <c r="U7" i="1"/>
  <c r="U6" i="1"/>
  <c r="U13" i="1"/>
  <c r="U15" i="1"/>
  <c r="U9" i="1"/>
  <c r="V16" i="1"/>
  <c r="W16" i="1" s="1"/>
  <c r="U14" i="1"/>
  <c r="W6" i="1"/>
  <c r="U11" i="1"/>
  <c r="U10" i="1"/>
  <c r="U17" i="1"/>
  <c r="V18" i="1" l="1"/>
  <c r="U18" i="1"/>
  <c r="W18" i="1"/>
  <c r="S18" i="1" l="1"/>
</calcChain>
</file>

<file path=xl/sharedStrings.xml><?xml version="1.0" encoding="utf-8"?>
<sst xmlns="http://schemas.openxmlformats.org/spreadsheetml/2006/main" count="40" uniqueCount="32">
  <si>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</si>
  <si>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</si>
  <si>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</si>
  <si>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</si>
  <si>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</si>
  <si>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</si>
  <si>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</si>
  <si>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</si>
  <si>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</si>
  <si>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</si>
  <si>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</si>
  <si>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</si>
  <si>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JO jour</t>
  </si>
  <si>
    <t>JO Nuit</t>
  </si>
  <si>
    <t>J fériées jour</t>
  </si>
  <si>
    <t>J fériées nuit</t>
  </si>
  <si>
    <t>Dimanche jour</t>
  </si>
  <si>
    <t>dimanche Nuit</t>
  </si>
  <si>
    <t>D j fériés jour</t>
  </si>
  <si>
    <t>D J fériés Nuit</t>
  </si>
  <si>
    <t>ADS</t>
  </si>
  <si>
    <t>MC</t>
  </si>
  <si>
    <t>Total heures</t>
  </si>
  <si>
    <t>Coût TTC</t>
  </si>
  <si>
    <t>Taxe CNAPS</t>
  </si>
  <si>
    <t>TVA</t>
  </si>
  <si>
    <t>Coût HT</t>
  </si>
  <si>
    <t>Coût horaire à remplir par le candidat à la mise en concurrence</t>
  </si>
  <si>
    <t>TOTAL</t>
  </si>
  <si>
    <t>Coût horaire A REMPLIR</t>
  </si>
  <si>
    <t>Coût horaire HT</t>
  </si>
  <si>
    <t>BPU sur la base du réalisé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</si>
</sst>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/>
    <xf numFmtId="164" fontId="0" fillId="0" borderId="1" xfId="1" applyFont="1" applyBorder="1"/>
    <xf numFmtId="164" fontId="0" fillId="0" borderId="1" xfId="0" applyNumberFormat="1" applyBorder="1"/>
    <xf numFmtId="0" fontId="2" fillId="0" borderId="4" xfId="0" applyFont="1" applyBorder="1" applyAlignment="1">
      <alignment horizontal="right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164" fontId="2" fillId="0" borderId="1" xfId="1" applyFont="1" applyBorder="1"/>
    <xf numFmtId="164" fontId="3" fillId="0" borderId="1" xfId="1" applyFont="1" applyBorder="1"/>
    <xf numFmtId="0" fontId="5" fillId="0" borderId="0" xfId="0" applyFont="1"/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/>
    <xf numFmtId="10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3" xfId="0" applyBorder="1"/>
    <xf numFmtId="10" fontId="3" fillId="0" borderId="5" xfId="0" applyNumberFormat="1" applyFont="1" applyBorder="1" applyAlignment="1">
      <alignment horizontal="center" vertical="center"/>
    </xf>
    <xf numFmtId="164" fontId="0" fillId="0" borderId="5" xfId="0" applyNumberFormat="1" applyBorder="1"/>
    <xf numFmtId="0" fontId="4" fillId="0" borderId="15" xfId="0" applyFont="1" applyBorder="1" applyAlignment="1">
      <alignment horizontal="center" vertical="center"/>
    </xf>
    <xf numFmtId="164" fontId="4" fillId="0" borderId="15" xfId="1" applyFont="1" applyBorder="1" applyAlignment="1">
      <alignment horizontal="center" vertical="center"/>
    </xf>
    <xf numFmtId="164" fontId="4" fillId="0" borderId="16" xfId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"/>
  <sheetViews>
    <sheetView tabSelected="1" topLeftCell="A4" zoomScaleNormal="100" workbookViewId="0">
      <selection activeCell="P23" sqref="P23"/>
    </sheetView>
  </sheetViews>
  <sheetFormatPr baseColWidth="10" defaultRowHeight="15" x14ac:dyDescent="0.25"/>
  <cols>
    <col min="1" max="1" width="11.7109375" bestFit="1" customWidth="1"/>
    <col min="2" max="2" width="8.28515625" style="1" customWidth="1"/>
    <col min="3" max="3" width="6.42578125" style="1" customWidth="1"/>
    <col min="4" max="4" width="5.85546875" style="1" customWidth="1"/>
    <col min="5" max="5" width="6.42578125" style="1" customWidth="1"/>
    <col min="6" max="6" width="7.85546875" style="1" customWidth="1"/>
    <col min="7" max="7" width="7.5703125" style="1" customWidth="1"/>
    <col min="8" max="8" width="7" style="1" customWidth="1"/>
    <col min="9" max="9" width="6.28515625" style="1" customWidth="1"/>
    <col min="10" max="17" width="4.7109375" customWidth="1"/>
    <col min="18" max="18" width="8.28515625" customWidth="1"/>
    <col min="19" max="19" width="12" customWidth="1"/>
    <col min="20" max="20" width="8.28515625" customWidth="1"/>
    <col min="21" max="21" width="9.5703125" customWidth="1"/>
    <col min="22" max="22" width="10.28515625" customWidth="1"/>
    <col min="23" max="23" width="10.7109375" customWidth="1"/>
  </cols>
  <sheetData>
    <row r="1" spans="1:23" ht="21" x14ac:dyDescent="0.35">
      <c r="E1" s="14" t="s">
        <v>31</v>
      </c>
    </row>
    <row r="2" spans="1:23" ht="21" x14ac:dyDescent="0.35">
      <c r="A2" s="14"/>
    </row>
    <row r="3" spans="1:23" ht="15.75" thickBot="1" x14ac:dyDescent="0.3">
      <c r="A3" s="2"/>
      <c r="B3" s="38" t="s">
        <v>20</v>
      </c>
      <c r="C3" s="38"/>
      <c r="D3" s="38"/>
      <c r="E3" s="38"/>
      <c r="F3" s="38"/>
      <c r="G3" s="38"/>
      <c r="H3" s="38"/>
      <c r="I3" s="39"/>
      <c r="J3" s="40" t="s">
        <v>21</v>
      </c>
      <c r="K3" s="38"/>
      <c r="L3" s="38"/>
      <c r="M3" s="38"/>
      <c r="N3" s="38"/>
      <c r="O3" s="38"/>
      <c r="P3" s="38"/>
      <c r="Q3" s="38"/>
    </row>
    <row r="4" spans="1:23" ht="57" thickBot="1" x14ac:dyDescent="0.3">
      <c r="A4" s="16">
        <v>2018</v>
      </c>
      <c r="B4" s="17" t="s">
        <v>12</v>
      </c>
      <c r="C4" s="17" t="s">
        <v>13</v>
      </c>
      <c r="D4" s="17" t="s">
        <v>14</v>
      </c>
      <c r="E4" s="17" t="s">
        <v>15</v>
      </c>
      <c r="F4" s="17" t="s">
        <v>16</v>
      </c>
      <c r="G4" s="17" t="s">
        <v>17</v>
      </c>
      <c r="H4" s="17" t="s">
        <v>18</v>
      </c>
      <c r="I4" s="18" t="s">
        <v>19</v>
      </c>
      <c r="J4" s="19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17" t="s">
        <v>17</v>
      </c>
      <c r="P4" s="17" t="s">
        <v>18</v>
      </c>
      <c r="Q4" s="17" t="s">
        <v>19</v>
      </c>
      <c r="R4" s="28" t="s">
        <v>22</v>
      </c>
      <c r="S4" s="36" t="s">
        <v>30</v>
      </c>
      <c r="T4" s="15" t="s">
        <v>24</v>
      </c>
      <c r="U4" s="4" t="s">
        <v>26</v>
      </c>
      <c r="V4" s="4" t="s">
        <v>25</v>
      </c>
      <c r="W4" s="4" t="s">
        <v>23</v>
      </c>
    </row>
    <row r="5" spans="1:23" s="26" customFormat="1" ht="27" customHeight="1" thickBot="1" x14ac:dyDescent="0.3">
      <c r="A5" s="37" t="s">
        <v>29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9"/>
      <c r="S5" s="33" t="s">
        <v>28</v>
      </c>
      <c r="T5" s="31">
        <v>4.0000000000000001E-3</v>
      </c>
      <c r="U5" s="24"/>
      <c r="V5" s="24"/>
      <c r="W5" s="25">
        <v>0.2</v>
      </c>
    </row>
    <row r="6" spans="1:23" x14ac:dyDescent="0.25">
      <c r="A6" s="20" t="s">
        <v>0</v>
      </c>
      <c r="B6" s="43">
        <v>4</v>
      </c>
      <c r="C6" s="43">
        <v>6</v>
      </c>
      <c r="D6" s="43"/>
      <c r="E6" s="43"/>
      <c r="F6" s="43">
        <v>6</v>
      </c>
      <c r="G6" s="43">
        <v>18</v>
      </c>
      <c r="H6" s="21"/>
      <c r="I6" s="22"/>
      <c r="J6" s="23"/>
      <c r="K6" s="20"/>
      <c r="L6" s="20"/>
      <c r="M6" s="20"/>
      <c r="N6" s="20"/>
      <c r="O6" s="20"/>
      <c r="P6" s="20"/>
      <c r="Q6" s="20"/>
      <c r="R6" s="30">
        <f>SUM(B6:Q6)</f>
        <v>34</v>
      </c>
      <c r="S6" s="34">
        <f>SUM(B5*B6)+(C5*C6)+(D5*D6)+(E5*E6)+(F5*F6)+(G5*G6)+(H5*H6)+(I5*I6)</f>
        <v>0</v>
      </c>
      <c r="T6" s="32">
        <f>S6*0.4%</f>
        <v>0</v>
      </c>
      <c r="U6" s="8">
        <f>S6+T6</f>
        <v>0</v>
      </c>
      <c r="V6" s="13">
        <f>(S6+T6)*20%</f>
        <v>0</v>
      </c>
      <c r="W6" s="7">
        <f>S6+V6</f>
        <v>0</v>
      </c>
    </row>
    <row r="7" spans="1:23" x14ac:dyDescent="0.25">
      <c r="A7" s="2" t="s">
        <v>1</v>
      </c>
      <c r="B7" s="43">
        <v>6</v>
      </c>
      <c r="C7" s="43">
        <v>18</v>
      </c>
      <c r="D7" s="43"/>
      <c r="E7" s="43"/>
      <c r="F7" s="43">
        <v>8</v>
      </c>
      <c r="G7" s="43">
        <v>24</v>
      </c>
      <c r="H7" s="3"/>
      <c r="I7" s="5"/>
      <c r="J7" s="6"/>
      <c r="K7" s="2"/>
      <c r="L7" s="2"/>
      <c r="M7" s="2"/>
      <c r="N7" s="2"/>
      <c r="O7" s="2"/>
      <c r="P7" s="2"/>
      <c r="Q7" s="2"/>
      <c r="R7" s="30">
        <f t="shared" ref="R7:R17" si="0">SUM(B7:Q7)</f>
        <v>56</v>
      </c>
      <c r="S7" s="34">
        <f>SUM(B5*B7)+(C5*C7)+(D5*D7)+(E5*E7)+(F5*F7)+(G5*G7)+(H5*H7)+(I5*I7)</f>
        <v>0</v>
      </c>
      <c r="T7" s="32">
        <f t="shared" ref="T7:T17" si="1">S7*0.4%</f>
        <v>0</v>
      </c>
      <c r="U7" s="8">
        <f t="shared" ref="U7:U17" si="2">S7+T7</f>
        <v>0</v>
      </c>
      <c r="V7" s="13">
        <f t="shared" ref="V7:V17" si="3">(S7+T7)*20%</f>
        <v>0</v>
      </c>
      <c r="W7" s="7">
        <f t="shared" ref="W7:W17" si="4">S7+V7</f>
        <v>0</v>
      </c>
    </row>
    <row r="8" spans="1:23" x14ac:dyDescent="0.25">
      <c r="A8" s="2" t="s">
        <v>2</v>
      </c>
      <c r="B8" s="43">
        <v>13</v>
      </c>
      <c r="C8" s="43">
        <v>34</v>
      </c>
      <c r="D8" s="43"/>
      <c r="E8" s="43"/>
      <c r="F8" s="43">
        <v>11</v>
      </c>
      <c r="G8" s="43">
        <v>27</v>
      </c>
      <c r="H8" s="3"/>
      <c r="I8" s="5"/>
      <c r="J8" s="6"/>
      <c r="K8" s="2"/>
      <c r="L8" s="2"/>
      <c r="M8" s="2"/>
      <c r="N8" s="2"/>
      <c r="O8" s="2"/>
      <c r="P8" s="2"/>
      <c r="Q8" s="2"/>
      <c r="R8" s="30">
        <f t="shared" si="0"/>
        <v>85</v>
      </c>
      <c r="S8" s="34">
        <f>SUM(B5*B8)+(C5*C8)+(D5*D8)+(E5*E8)+(F5*F8)+(G5*G8)+(H5*H8)+(I5*I8)</f>
        <v>0</v>
      </c>
      <c r="T8" s="32">
        <f t="shared" si="1"/>
        <v>0</v>
      </c>
      <c r="U8" s="8">
        <f t="shared" si="2"/>
        <v>0</v>
      </c>
      <c r="V8" s="13">
        <f t="shared" si="3"/>
        <v>0</v>
      </c>
      <c r="W8" s="7">
        <f t="shared" si="4"/>
        <v>0</v>
      </c>
    </row>
    <row r="9" spans="1:23" x14ac:dyDescent="0.25">
      <c r="A9" s="2" t="s">
        <v>3</v>
      </c>
      <c r="B9" s="43">
        <v>103</v>
      </c>
      <c r="C9" s="43">
        <v>148</v>
      </c>
      <c r="D9" s="43">
        <v>18</v>
      </c>
      <c r="E9" s="43">
        <v>7</v>
      </c>
      <c r="F9" s="43">
        <v>14</v>
      </c>
      <c r="G9" s="43">
        <v>16</v>
      </c>
      <c r="H9" s="3"/>
      <c r="I9" s="5"/>
      <c r="J9" s="6"/>
      <c r="K9" s="2"/>
      <c r="L9" s="2"/>
      <c r="M9" s="2"/>
      <c r="N9" s="2"/>
      <c r="O9" s="2"/>
      <c r="P9" s="2"/>
      <c r="Q9" s="2"/>
      <c r="R9" s="30">
        <f t="shared" si="0"/>
        <v>306</v>
      </c>
      <c r="S9" s="34">
        <f>SUM(B5*B9)+(C5*C9)+(D5*D9)+(E5*E9)+(F5*F9)+(G5*G9)+(H5*H9)+(I5*I9)</f>
        <v>0</v>
      </c>
      <c r="T9" s="32">
        <f t="shared" si="1"/>
        <v>0</v>
      </c>
      <c r="U9" s="8">
        <f t="shared" si="2"/>
        <v>0</v>
      </c>
      <c r="V9" s="13">
        <f t="shared" si="3"/>
        <v>0</v>
      </c>
      <c r="W9" s="7">
        <f t="shared" si="4"/>
        <v>0</v>
      </c>
    </row>
    <row r="10" spans="1:23" x14ac:dyDescent="0.25">
      <c r="A10" s="2" t="s">
        <v>4</v>
      </c>
      <c r="B10" s="43">
        <v>229</v>
      </c>
      <c r="C10" s="43">
        <v>144</v>
      </c>
      <c r="D10" s="43">
        <v>14</v>
      </c>
      <c r="E10" s="43">
        <v>12</v>
      </c>
      <c r="F10" s="43">
        <v>14</v>
      </c>
      <c r="G10" s="43">
        <v>16</v>
      </c>
      <c r="H10" s="3"/>
      <c r="I10" s="5"/>
      <c r="J10" s="6"/>
      <c r="K10" s="2"/>
      <c r="L10" s="2"/>
      <c r="M10" s="2"/>
      <c r="N10" s="2"/>
      <c r="O10" s="2"/>
      <c r="P10" s="2"/>
      <c r="Q10" s="2"/>
      <c r="R10" s="30">
        <f t="shared" si="0"/>
        <v>429</v>
      </c>
      <c r="S10" s="34">
        <f>SUM(B5*B10)+(C5*C10)+(D5*D10)+(E5*E10)+(F5*F10)+(G5*G10)+(H5*H10)+(I5*I10)</f>
        <v>0</v>
      </c>
      <c r="T10" s="32">
        <f t="shared" si="1"/>
        <v>0</v>
      </c>
      <c r="U10" s="8">
        <f t="shared" si="2"/>
        <v>0</v>
      </c>
      <c r="V10" s="13">
        <f t="shared" si="3"/>
        <v>0</v>
      </c>
      <c r="W10" s="7">
        <f t="shared" si="4"/>
        <v>0</v>
      </c>
    </row>
    <row r="11" spans="1:23" x14ac:dyDescent="0.25">
      <c r="A11" s="2" t="s">
        <v>5</v>
      </c>
      <c r="B11" s="43">
        <v>782.5</v>
      </c>
      <c r="C11" s="43">
        <v>120</v>
      </c>
      <c r="D11" s="43">
        <v>4</v>
      </c>
      <c r="E11" s="43">
        <v>10</v>
      </c>
      <c r="F11" s="43">
        <v>340</v>
      </c>
      <c r="G11" s="43">
        <v>20</v>
      </c>
      <c r="H11" s="3"/>
      <c r="I11" s="5"/>
      <c r="J11" s="6">
        <v>19</v>
      </c>
      <c r="K11" s="2"/>
      <c r="L11" s="2"/>
      <c r="M11" s="2"/>
      <c r="N11" s="2">
        <v>19</v>
      </c>
      <c r="O11" s="2"/>
      <c r="P11" s="2"/>
      <c r="Q11" s="2"/>
      <c r="R11" s="30">
        <f t="shared" si="0"/>
        <v>1314.5</v>
      </c>
      <c r="S11" s="34">
        <f>SUM(B5*B11)+(C5*C11)+(D5*D11)+(E5*E11)+(F5*F11)+(G5*G11)+(H5*H11)+(I5*I11)</f>
        <v>0</v>
      </c>
      <c r="T11" s="32">
        <f t="shared" si="1"/>
        <v>0</v>
      </c>
      <c r="U11" s="8">
        <f t="shared" si="2"/>
        <v>0</v>
      </c>
      <c r="V11" s="13">
        <f t="shared" si="3"/>
        <v>0</v>
      </c>
      <c r="W11" s="7">
        <f t="shared" si="4"/>
        <v>0</v>
      </c>
    </row>
    <row r="12" spans="1:23" x14ac:dyDescent="0.25">
      <c r="A12" s="2" t="s">
        <v>6</v>
      </c>
      <c r="B12" s="43">
        <v>770.5</v>
      </c>
      <c r="C12" s="43">
        <v>173</v>
      </c>
      <c r="D12" s="43">
        <v>101.5</v>
      </c>
      <c r="E12" s="43">
        <v>4</v>
      </c>
      <c r="F12" s="43">
        <v>159</v>
      </c>
      <c r="G12" s="43">
        <v>25</v>
      </c>
      <c r="H12" s="3"/>
      <c r="I12" s="5"/>
      <c r="J12" s="6">
        <v>12</v>
      </c>
      <c r="K12" s="2"/>
      <c r="L12" s="2"/>
      <c r="M12" s="2"/>
      <c r="N12" s="2">
        <v>12</v>
      </c>
      <c r="O12" s="2"/>
      <c r="P12" s="2"/>
      <c r="Q12" s="2"/>
      <c r="R12" s="30">
        <f t="shared" si="0"/>
        <v>1257</v>
      </c>
      <c r="S12" s="34">
        <f>SUM(B5*B12)+(C5*C12)+(D5*D12)+(E5*E12)+(F5*F12)+(G5*G12)+(H5*H12)+(I5*I12)</f>
        <v>0</v>
      </c>
      <c r="T12" s="32">
        <f t="shared" si="1"/>
        <v>0</v>
      </c>
      <c r="U12" s="8">
        <f t="shared" si="2"/>
        <v>0</v>
      </c>
      <c r="V12" s="13">
        <f t="shared" si="3"/>
        <v>0</v>
      </c>
      <c r="W12" s="7">
        <f t="shared" si="4"/>
        <v>0</v>
      </c>
    </row>
    <row r="13" spans="1:23" x14ac:dyDescent="0.25">
      <c r="A13" s="2" t="s">
        <v>7</v>
      </c>
      <c r="B13" s="44">
        <v>1062.5</v>
      </c>
      <c r="C13" s="44">
        <v>148</v>
      </c>
      <c r="D13" s="44">
        <v>116</v>
      </c>
      <c r="E13" s="44">
        <v>4</v>
      </c>
      <c r="F13" s="44">
        <v>338</v>
      </c>
      <c r="G13" s="44">
        <v>20</v>
      </c>
      <c r="H13" s="3"/>
      <c r="I13" s="5"/>
      <c r="J13" s="6"/>
      <c r="K13" s="2"/>
      <c r="L13" s="2"/>
      <c r="M13" s="2"/>
      <c r="N13" s="2">
        <v>6</v>
      </c>
      <c r="O13" s="2"/>
      <c r="P13" s="2"/>
      <c r="Q13" s="2"/>
      <c r="R13" s="30">
        <f t="shared" si="0"/>
        <v>1694.5</v>
      </c>
      <c r="S13" s="34">
        <f>SUM(B5*B13)+(C5*C13)+(D5*D13)+(E5*E13)+(F5*F13)+(G5*G13)+(H5*H13)+(I5*I13)</f>
        <v>0</v>
      </c>
      <c r="T13" s="32">
        <f t="shared" si="1"/>
        <v>0</v>
      </c>
      <c r="U13" s="8">
        <f t="shared" si="2"/>
        <v>0</v>
      </c>
      <c r="V13" s="13">
        <f t="shared" si="3"/>
        <v>0</v>
      </c>
      <c r="W13" s="7">
        <f t="shared" si="4"/>
        <v>0</v>
      </c>
    </row>
    <row r="14" spans="1:23" x14ac:dyDescent="0.25">
      <c r="A14" s="2" t="s">
        <v>8</v>
      </c>
      <c r="B14" s="43">
        <v>84</v>
      </c>
      <c r="C14" s="43">
        <v>200</v>
      </c>
      <c r="D14" s="43"/>
      <c r="E14" s="43"/>
      <c r="F14" s="43">
        <v>10</v>
      </c>
      <c r="G14" s="43">
        <v>22</v>
      </c>
      <c r="H14" s="3"/>
      <c r="I14" s="5"/>
      <c r="J14" s="6"/>
      <c r="K14" s="2"/>
      <c r="L14" s="2"/>
      <c r="M14" s="2"/>
      <c r="N14" s="2"/>
      <c r="O14" s="2"/>
      <c r="P14" s="2"/>
      <c r="Q14" s="2"/>
      <c r="R14" s="30">
        <f t="shared" si="0"/>
        <v>316</v>
      </c>
      <c r="S14" s="34">
        <f>SUM(B5*B14)+(C5*C14)+(D5*D14)+(E5*E14)+(F5*F14)+(G5*G14)+(H5*H14)+(I5*I14)</f>
        <v>0</v>
      </c>
      <c r="T14" s="32">
        <f t="shared" si="1"/>
        <v>0</v>
      </c>
      <c r="U14" s="8">
        <f t="shared" si="2"/>
        <v>0</v>
      </c>
      <c r="V14" s="13">
        <f t="shared" si="3"/>
        <v>0</v>
      </c>
      <c r="W14" s="7">
        <f t="shared" si="4"/>
        <v>0</v>
      </c>
    </row>
    <row r="15" spans="1:23" x14ac:dyDescent="0.25">
      <c r="A15" s="2" t="s">
        <v>9</v>
      </c>
      <c r="B15" s="43">
        <v>128.5</v>
      </c>
      <c r="C15" s="43">
        <v>86</v>
      </c>
      <c r="D15" s="43"/>
      <c r="E15" s="43"/>
      <c r="F15" s="43">
        <v>48</v>
      </c>
      <c r="G15" s="43">
        <v>16</v>
      </c>
      <c r="H15" s="3"/>
      <c r="I15" s="5"/>
      <c r="J15" s="6"/>
      <c r="K15" s="2"/>
      <c r="L15" s="2"/>
      <c r="M15" s="2"/>
      <c r="N15" s="2"/>
      <c r="O15" s="2"/>
      <c r="P15" s="2"/>
      <c r="Q15" s="2"/>
      <c r="R15" s="30">
        <f t="shared" si="0"/>
        <v>278.5</v>
      </c>
      <c r="S15" s="34">
        <f>SUM(B5*B15)+(C5*C15)+(D5*D15)+(E5*E15)+(F5*F15)+(G5*G15)+(H5*H15)+(I5*I15)</f>
        <v>0</v>
      </c>
      <c r="T15" s="32">
        <f t="shared" si="1"/>
        <v>0</v>
      </c>
      <c r="U15" s="8">
        <f t="shared" si="2"/>
        <v>0</v>
      </c>
      <c r="V15" s="13">
        <f t="shared" si="3"/>
        <v>0</v>
      </c>
      <c r="W15" s="7">
        <f t="shared" si="4"/>
        <v>0</v>
      </c>
    </row>
    <row r="16" spans="1:23" x14ac:dyDescent="0.25">
      <c r="A16" s="2" t="s">
        <v>10</v>
      </c>
      <c r="B16" s="43">
        <v>98.5</v>
      </c>
      <c r="C16" s="43">
        <v>87</v>
      </c>
      <c r="D16" s="43">
        <v>7</v>
      </c>
      <c r="E16" s="43">
        <v>12</v>
      </c>
      <c r="F16" s="43">
        <v>18</v>
      </c>
      <c r="G16" s="43">
        <v>36</v>
      </c>
      <c r="H16" s="3"/>
      <c r="I16" s="5"/>
      <c r="J16" s="6"/>
      <c r="K16" s="2"/>
      <c r="L16" s="2"/>
      <c r="M16" s="2"/>
      <c r="N16" s="2"/>
      <c r="O16" s="2"/>
      <c r="P16" s="2"/>
      <c r="Q16" s="2"/>
      <c r="R16" s="30">
        <f t="shared" si="0"/>
        <v>258.5</v>
      </c>
      <c r="S16" s="34">
        <f>SUM(B5*B16)+(C5*C16)+(D5*D16)+(E5*E16)+(F5*F16)+(G5*G16)+(H5*H16)+(I5*I16)</f>
        <v>0</v>
      </c>
      <c r="T16" s="32">
        <f t="shared" si="1"/>
        <v>0</v>
      </c>
      <c r="U16" s="8">
        <f t="shared" si="2"/>
        <v>0</v>
      </c>
      <c r="V16" s="13">
        <f t="shared" si="3"/>
        <v>0</v>
      </c>
      <c r="W16" s="7">
        <f t="shared" si="4"/>
        <v>0</v>
      </c>
    </row>
    <row r="17" spans="1:23" ht="15.75" thickBot="1" x14ac:dyDescent="0.3">
      <c r="A17" s="2" t="s">
        <v>11</v>
      </c>
      <c r="B17" s="43">
        <v>74.5</v>
      </c>
      <c r="C17" s="43">
        <v>42</v>
      </c>
      <c r="D17" s="43"/>
      <c r="E17" s="43"/>
      <c r="F17" s="43">
        <v>4</v>
      </c>
      <c r="G17" s="43">
        <v>12</v>
      </c>
      <c r="H17" s="3"/>
      <c r="I17" s="5"/>
      <c r="J17" s="6"/>
      <c r="K17" s="2"/>
      <c r="L17" s="2"/>
      <c r="M17" s="2"/>
      <c r="N17" s="2"/>
      <c r="O17" s="2"/>
      <c r="P17" s="2"/>
      <c r="Q17" s="2"/>
      <c r="R17" s="30">
        <f t="shared" si="0"/>
        <v>132.5</v>
      </c>
      <c r="S17" s="35">
        <f>SUM(B5*B17)+(C5*C17)+(D5*D17)+(E5*E17)+(F5*F17)+(G5*G17)+(H5*H17)+(I5*I17)</f>
        <v>0</v>
      </c>
      <c r="T17" s="32">
        <f t="shared" si="1"/>
        <v>0</v>
      </c>
      <c r="U17" s="8">
        <f t="shared" si="2"/>
        <v>0</v>
      </c>
      <c r="V17" s="13">
        <f t="shared" si="3"/>
        <v>0</v>
      </c>
      <c r="W17" s="7">
        <f t="shared" si="4"/>
        <v>0</v>
      </c>
    </row>
    <row r="18" spans="1:23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1"/>
      <c r="S18" s="41">
        <f>W18-V18</f>
        <v>0</v>
      </c>
      <c r="T18" s="42"/>
      <c r="U18" s="12">
        <f>SUM(U6:U17)</f>
        <v>0</v>
      </c>
      <c r="V18" s="13">
        <f>SUM(V6:V17)</f>
        <v>0</v>
      </c>
      <c r="W18" s="12">
        <f>SUM(W6:W17)</f>
        <v>0</v>
      </c>
    </row>
    <row r="20" spans="1:23" x14ac:dyDescent="0.25">
      <c r="A20" t="s">
        <v>27</v>
      </c>
    </row>
  </sheetData>
  <mergeCells count="3">
    <mergeCell ref="B3:I3"/>
    <mergeCell ref="J3:Q3"/>
    <mergeCell ref="S18:T18"/>
  </mergeCells>
  <pageMargins left="0.7" right="0.7" top="0.75" bottom="0.75" header="0.3" footer="0.3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1" sqref="A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BPU Marché</vt:lpstr>
      <vt:lpstr>Feuil3</vt:lpstr>
      <vt:lpstr>'BPU Marché'!Zone_d_impression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marchadour</dc:creator>
  <cp:lastModifiedBy>Cyrille MARCHADOUR</cp:lastModifiedBy>
  <cp:lastPrinted>2019-11-26T08:14:00Z</cp:lastPrinted>
  <dcterms:created xsi:type="dcterms:W3CDTF">2019-11-07T09:51:39Z</dcterms:created>
  <dcterms:modified xsi:type="dcterms:W3CDTF">2026-02-16T17:55:51Z</dcterms:modified>
</cp:coreProperties>
</file>